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66925"/>
  <mc:AlternateContent xmlns:mc="http://schemas.openxmlformats.org/markup-compatibility/2006">
    <mc:Choice Requires="x15">
      <x15ac:absPath xmlns:x15ac="http://schemas.microsoft.com/office/spreadsheetml/2010/11/ac" url="T:\6. Zajednički poslovi\2025_Tehnički sektor - Povjerenstvo_Odjel Graditeljstva\01_Ugovaranje velikih popravaka\02_Natječaji\Frana Alfirevića 6_kosi krov\"/>
    </mc:Choice>
  </mc:AlternateContent>
  <xr:revisionPtr revIDLastSave="0" documentId="8_{4CB15928-3F16-43E2-BECC-E4CF2F584EDC}" xr6:coauthVersionLast="47" xr6:coauthVersionMax="47" xr10:uidLastSave="{00000000-0000-0000-0000-000000000000}"/>
  <bookViews>
    <workbookView xWindow="-120" yWindow="-120" windowWidth="29040" windowHeight="15720" xr2:uid="{4A69B35C-9D9B-4971-B780-E4ABD11510AA}"/>
  </bookViews>
  <sheets>
    <sheet name="TROŠKOVNIK" sheetId="1" r:id="rId1"/>
  </sheets>
  <definedNames>
    <definedName name="_xlnm.Print_Area" localSheetId="0">TROŠKOVNIK!$A$1:$F$150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3" i="1" l="1"/>
  <c r="F141" i="1"/>
  <c r="F140" i="1"/>
  <c r="F128" i="1"/>
  <c r="F138" i="1" s="1"/>
  <c r="F137" i="1"/>
  <c r="F136" i="1"/>
  <c r="F135" i="1"/>
  <c r="F134" i="1"/>
  <c r="E126" i="1"/>
  <c r="F126" i="1" s="1"/>
  <c r="F119" i="1"/>
  <c r="F117" i="1"/>
  <c r="F114" i="1"/>
  <c r="F105" i="1"/>
  <c r="F103" i="1"/>
  <c r="F100" i="1"/>
  <c r="F97" i="1"/>
  <c r="F94" i="1"/>
  <c r="F91" i="1"/>
  <c r="F88" i="1"/>
  <c r="F83" i="1"/>
  <c r="F80" i="1"/>
  <c r="F77" i="1"/>
  <c r="F76" i="1"/>
  <c r="F66" i="1"/>
  <c r="F64" i="1"/>
  <c r="F61" i="1"/>
  <c r="F56" i="1"/>
  <c r="F47" i="1"/>
  <c r="F45" i="1"/>
  <c r="F42" i="1"/>
  <c r="F39" i="1"/>
  <c r="F36" i="1"/>
  <c r="F33" i="1"/>
  <c r="F30" i="1"/>
  <c r="F25" i="1"/>
  <c r="F22" i="1"/>
</calcChain>
</file>

<file path=xl/sharedStrings.xml><?xml version="1.0" encoding="utf-8"?>
<sst xmlns="http://schemas.openxmlformats.org/spreadsheetml/2006/main" count="198" uniqueCount="107">
  <si>
    <t>Redni broj</t>
  </si>
  <si>
    <t>Opis stavke</t>
  </si>
  <si>
    <t>Jedinica mjere</t>
  </si>
  <si>
    <t>Količina</t>
  </si>
  <si>
    <t>Ukupno</t>
  </si>
  <si>
    <t>Jedinična cijena</t>
  </si>
  <si>
    <t xml:space="preserve">Preporuka ponuđaču je da pregleda lokaciju gradnje 
prije davanja ponude kako bi se upoznao sa lokacijom, 
konfiguracijom terena, mogućnostima pristupa 
građevinske mehanizacije, itd. Izvođač nema pravo na 
nikakve naknadne zahtjeve za povećanjem cijena pojedinih radova, a koji bi bili posljedica nejasnoća u 
troškovniku ili necjelovitog sagledavanja obima rada u 
stavkama troškovnika. 
Izvođač radova je obvezan organizaciju gradilišta 
izvesti prema Zakonu o zaštiti na radu i Pravilniku o zaštiti na radu na privremenim gradilištima. 
Sav upotrebljeni materijal i finalni građevinski proizvodi 
moraju odgovarati važećim zakonima i pravilnicima, 
postojećim tehničkim propisima i HR ili EU normama 
navedenim u Programu kontrole i osiguranja kvalitete 
koji je sastavni dio Projekta obnove zgrade. Izvođač  radova je dužan na zahtjev investitora i nadzornog  inženjera predočiti uzorke i prospekte za pojedine  materijale koji se planiraju upotrijebiti i dostaviti za njih dokaze kvalitete (potvrde o sukladnosti proizvoda, certifikate ili sl.) izdane od ovlaštene pravne osobe. </t>
  </si>
  <si>
    <t xml:space="preserve">Izvođač je u okviru ugovorene cijene dužan izvršiti koordinaciju radova svih izvođača i podizvođača na način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 </t>
  </si>
  <si>
    <t xml:space="preserve">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 </t>
  </si>
  <si>
    <t xml:space="preserve">Neovisno od eventualne nedorečenosti, nedvojbenosti 
ili nejasnoće u opisu pojedine troškovničke stavke svaki 
opis pojedine stavke podrazumijeva izvođenje rada iz 
opisa stavke, kao i svih radova u cjelini, do potpune 
funkcionalne gotovosti, što uključuje sve gore navedeno te se isto u opisima stavaka neće se ponovno navoditi. </t>
  </si>
  <si>
    <t>1.</t>
  </si>
  <si>
    <t>1.1.</t>
  </si>
  <si>
    <t>Organizacija gradilišta s gradilišnom ogradom, tablom 
gradilišta, odlagalištem za materijal i iskope, kontejnerima, kemijskim wc-ima i svim ostalim što po 
Zakonu o zaštiti na radu i Pravilniku o zaštiti na radu na 
privremenim gradilištima gradilište mora imati. Obračun 
po kompletu gradilišta organiziranog sukladno važećim 
zakonima i pravilnicima. Obračun po kompletu.</t>
  </si>
  <si>
    <t>komplet</t>
  </si>
  <si>
    <t>1.2.</t>
  </si>
  <si>
    <t>m2</t>
  </si>
  <si>
    <t>1.3.</t>
  </si>
  <si>
    <t>1.4.</t>
  </si>
  <si>
    <t>kom</t>
  </si>
  <si>
    <t>1.5.</t>
  </si>
  <si>
    <t>m3</t>
  </si>
  <si>
    <t>m1</t>
  </si>
  <si>
    <t>UKUPNO:</t>
  </si>
  <si>
    <t>2.1.</t>
  </si>
  <si>
    <t>2.</t>
  </si>
  <si>
    <t>UKUPNO (EUR)</t>
  </si>
  <si>
    <t>PDV 25% (EUR)</t>
  </si>
  <si>
    <t>SVEUKUPNO (EUR)</t>
  </si>
  <si>
    <t>SVEUKUPNA REKAPITULACIJA RADOVA</t>
  </si>
  <si>
    <t>3.</t>
  </si>
  <si>
    <t>3.1.</t>
  </si>
  <si>
    <t>2.2.</t>
  </si>
  <si>
    <t>Organizacija i priprema gradilišta</t>
  </si>
  <si>
    <t>Odvoz građevinskog otpada</t>
  </si>
  <si>
    <t>Temeljito čišćenje po završetku radova</t>
  </si>
  <si>
    <t>Opći uvjeti:
Sve privremene pristupne putove, odlagališta materijala, pomoćne skele i druge zaštitne mjere izvođač mora izvesti, održavati ih i ukloniti ih tako, da ne ugrozi živote susjeda i odvijanje ostalih radova u građevini i na kraju sve vanjske površine koje su se koristile u tijeku izvedbe radova očistiti. Tablu gradilišta izvođač treba napraviti u skladu sa važećim pravilnikom.
Jediničnom cijenom obuhvaćeno je:
- rad (pripremni, osnovni i završni radovi) i materijal (osnovni i pomoćni),
- svi prijenosi i prijevozi unutar gradilišta i izvan gradilišta,
- održavanje čistoće gradilišnih i pristupnih puteva,
- svakodnevno grubo čišćenje gradilišta,
- odvoz otpadnog materijala na gradsku deponiju uz propisno zbrinjavanje, 
- radna skela bez obzira na njenu visinu, a fasadna skela je posebno obračunata,
- vraćanje okoline u prvobitno stanje,
- organizacija gradilišta prema odredbama Zakona o zaštiti na radu i Pravilnika o zaštiti na radu
na privremenim gradilištima.</t>
  </si>
  <si>
    <t xml:space="preserve">Utovar i odvoz preostalog  nespecificiranog građevinskog otpada na gradsku deponiju, razvrstavanje i zbrinjavanje sukladno odredbama Zakona o održivom gospodarenju otpadom NN 94/13, 73/17. Obračun po m3 u ugrađenom stanju. Do 50 km.  </t>
  </si>
  <si>
    <t>OPĆE NAPOMENE</t>
  </si>
  <si>
    <t xml:space="preserve">Grubo građevinsko čišćenje kompletne zone zahvata radova. Čišćenje se provodi kontinuirano tokom izvedbe radova te završno po završetku radova. </t>
  </si>
  <si>
    <t>TROŠKOVNIK OBNOVE KROVA ZGRADE</t>
  </si>
  <si>
    <t>Skidanje završnog sloja ravnog krova</t>
  </si>
  <si>
    <t>Skidanje završnog sloja, šljunka na ravnom krovu zgrade sve do hidroizolacije. Uz skidanje šljunka skinuti i postojeći razdjelni sloj geotekstila radi postavljanja novog sloja. Obračun po m3 skinutog materijala.</t>
  </si>
  <si>
    <t>Demontaža limenog opšava ravnog krova</t>
  </si>
  <si>
    <t>Demontaža postojećeg limenog opšava ruba ravnog krova. Demontažu izvodi limar uz istovremeno uzimanje mjera, snimanje detalja i pohranu uzoraka radi rekonstrukcije istih. U cijenu stavke uključiti sav prijenos do gradilišne deponije. Obračun po m1 limarije.</t>
  </si>
  <si>
    <t>PRIPREMNI RADOVI, DEMONTAŽE, RUŠENJA I ODVOZ</t>
  </si>
  <si>
    <t>Demontaža gromobranske instalacije</t>
  </si>
  <si>
    <t>Demontaža postojećih gromobranskih instalacija i deponiranje radi ponovne ugradnje nakon izvođenja radova. U cijenu stavke uključen sav rad i prijenos do gradilišne deponije. Obračun po m1.</t>
  </si>
  <si>
    <t>Demontaža elektroinstalacija</t>
  </si>
  <si>
    <t>Demontaža i otpajanje elektroinstalacija na krovu. U stavku uključeno deponiranje radi ponovne ugradnje nakon izvedbe nove konstrukcije krova. Obračun po komadu instalacija.</t>
  </si>
  <si>
    <t>Odvoz i deponiranje demontirane limarije</t>
  </si>
  <si>
    <t>kg</t>
  </si>
  <si>
    <t>1.6.</t>
  </si>
  <si>
    <t xml:space="preserve">Ručni utovar demontirane limarije i metalnog pribora za učvršćenje. Stavkom obuhvaćen utovar u kamion, prijevoz na udaljenost do 50 km i istovar na deponij uključujući plaćanje pristojbi. Obračun po kg. </t>
  </si>
  <si>
    <t>1.7.</t>
  </si>
  <si>
    <t>1.8.</t>
  </si>
  <si>
    <t xml:space="preserve">Opći uvjeti:
Jediničnom cijenom obuhvaćeno je:
- rad (pripremni, osnovni i završni radovi) i materijal (osnovni i pomoćni),
- svi prijenosi i prijevozi unutar gradilišta i izvan gradilišta, 
- sva podupiranja i razupiranja i osiguravanja tijekom rušenja i demontaže;
- zaštita od oštećenja ostalih dijelova zgrade i svega što se nalazi u zgradi;
- održavanje čistoće gradilišnih i pristupnih puteva,
- svakodnevno grubo čišćenje gradilišta,
- crpljenje vode iz iskopa, ukoliko bude potrebno
- odvoz otpadnog materijala na gradsku deponiju uz propisno zbrinjavanje, 
Napomena: prije početka radova rušenja pvc folijom pažljivo zaštiti sva ulazna vrata u stanove da prašina od rušenja ne ulazi u stanove. Sve štete koje nastanu na zidovima, podovima, instalacija itd., a koje su posljedica neadekvatne zaštite izvođač sanira o svom trošku. Zaštite i osiguranja izvesti sukladno odredbama Zakona o zaštiti na radu i Pravilnika o zaštiti na radu na privremenim gradilištima. </t>
  </si>
  <si>
    <t>Izvedba čelične konstrukcije krovišta</t>
  </si>
  <si>
    <r>
      <t xml:space="preserve">Dobava materijala, dizanje na planiranu poziciju i montaža elemenata čelične konstrukcije krovišta. Elementi krovišta oslanjaju se na postojeće zidove zgrade i međusobno povezuju zavarima, pločicama i vijcima. Konstrukcija se sidri u zid preko sidrenih pločica i anker vijaka. Konstrukcijski čelik S235JR. Svi elementi zaštićeni od korozije vrućim cinčanjem. Varovi kvalitete prema normi HRN EN ISO 5817 (ili jednakovrijedno). Stavka uključuje nosive hladnooblikovane cijevaste profile RHS 120/60/3 mm, SHS 60/3 mm i sajle </t>
    </r>
    <r>
      <rPr>
        <sz val="10"/>
        <color theme="1"/>
        <rFont val="Arial"/>
        <family val="2"/>
      </rPr>
      <t>Ø</t>
    </r>
    <r>
      <rPr>
        <sz val="11.5"/>
        <color theme="1"/>
        <rFont val="Arial"/>
        <family val="2"/>
        <charset val="238"/>
      </rPr>
      <t xml:space="preserve">10 mm. </t>
    </r>
    <r>
      <rPr>
        <sz val="10"/>
        <color theme="1"/>
        <rFont val="Arial"/>
        <family val="2"/>
        <charset val="238"/>
      </rPr>
      <t>U cijenu uključiti sav rad, materijal, skele, radne platforme i potrebna podupiranja do potpune gotovosti. Prije početka obavezna je suglasnost Nadzornog inženjera. Radove treba izvoditi ovlašteni stručnjak odgovarajuće struke. Obračun po kg.</t>
    </r>
  </si>
  <si>
    <t>Montaža gromobranske instalacije</t>
  </si>
  <si>
    <t>Montaža i spajanje prethodno uklonjene i na gradilištu deponirane gromobranske instalacije. U cijenu stavke uključena sva potrebna spojna sredstva, rad i materijal potreban za potpunu gotovost i funkcionalnost gromobranske instalacije. Obračun po m1.</t>
  </si>
  <si>
    <t>2.3.</t>
  </si>
  <si>
    <t>Montaža i spajanje prethodno deomntiranih elektroinstalacija. U cijenu stavke uključena sva potrebna spojna sredstva, rad i materijal potreban za potpunu gotovost i funkcionalnost elektroinstalacija. Obračun po komadu instalacija.</t>
  </si>
  <si>
    <t>MONTAŽERSKI RADOVI</t>
  </si>
  <si>
    <t>LIMARSKI RADOVI</t>
  </si>
  <si>
    <t xml:space="preserve">Opći uvjeti:
Prije početka izvedbe radova izvođač je dužan izraditi i
dostaviti projektantu i nadzoru na odobrenje radioničke
nacrte svih limarskih stavki. Sve spojeve lima ili nosača
lima od plosnog željeza i fasadnih ploha treba izvesti vrlo
pažljivo da se ne ošteti fasadna ploha. Jediničnom
cijenom obuhvaćeno je:
-rad (pripremni, osnovni i završni radovi) i materijal
(osnovni i pomoćni),
-sav pričvrsni, ovjesni i spojni materijal, podkonstrukcija
ukoliko je potrebna,
-izrada i dostava projektantu i nadzoru na odobrenje
radioničke nacrte svih limarskih stavki,
-sva manja potrebna štemanja, šlicanja i prilagođavanja
ploha,
-svi prijenosi i prijevozi unutar gradilišta i izvan
gradilišta,
-radna skela bez obzira na njenu visinu, a fasadna skela
je posebno obračunata,
-svakodnevno grubo čišćenje gradilišta,
-odvoz otpadnog materijala na gradsku deponiju i uz
propisno zbrinjavanje,
-organizacija gradilišta prema odredbama Zakona o
zaštiti na radu i Pravilnika o zaštiti na radu na privremenim gradilištima. </t>
  </si>
  <si>
    <t>3.2.</t>
  </si>
  <si>
    <t>Limeni pokrov</t>
  </si>
  <si>
    <t xml:space="preserve"> - kosa krovna ploha</t>
  </si>
  <si>
    <t xml:space="preserve"> - vertikalna ploha zidova</t>
  </si>
  <si>
    <t>Horizontalni žljeb</t>
  </si>
  <si>
    <t>Nabava, doprema, dizanje na krov i montaža trapeznog
lima T-30, pocinčani obojani lim debljine 0,55 mm sa filcom. U cijenu su uključeni svi elementi do potpune gotovosti stavke. Obračun po m2 pokrova.</t>
  </si>
  <si>
    <t>Izrada, doprema, dizanje na krov i montaža pocinčanog,
obojanog žljeba debljine 0,55 mm, r.š. 33 cm s novim
pocinčanim obojanim kukama 25x5 mm. U cijenu su
uključeni svi elementi do potpune gotovosti stavke. Obračun po m1 žljeba.</t>
  </si>
  <si>
    <t>3.3.</t>
  </si>
  <si>
    <t>Vertikalni oluk</t>
  </si>
  <si>
    <t>Izrada, doprema, dizanje na krov i montaža pocinčanog,
obojanog oluka debljine 0,55 mm, Ø100 cm s novim
pocinčanim obojanim kukama 25x5 mm za ugradbu na zid. U cijenu su uključeni svi elementi do potpune gotovosti stavke. Obračun po m1 oluka.</t>
  </si>
  <si>
    <t>3.4.</t>
  </si>
  <si>
    <t>Vjetar lajsna</t>
  </si>
  <si>
    <t>Izrada, doprema, dizanje na krov i montaža pocinčane,
obojane vjatar lajsne debljine 0,55 mm, r.š. 60 cm. U cijenu su uključeni svi elementi do potpune gotovosti stavke. Obračun po m1 žljeba.</t>
  </si>
  <si>
    <t>Podložni lim</t>
  </si>
  <si>
    <t>Izrada, doprema, dizanje na krov i montaža pocinčanog,
obojanog podložnog lima debljine 0,55 mm, r.š. 40. U cijenu su uključeni svi elementi do potpune gotovosti stavke. Obračun po m1 lima.</t>
  </si>
  <si>
    <t>3.5.</t>
  </si>
  <si>
    <t>3.6.</t>
  </si>
  <si>
    <t>Rubni lim zabatnih zidova</t>
  </si>
  <si>
    <t>Izrada, doprema, dizanje na krov i montaža pocinčanog,
obojanog rubnog lima debljine 0,55 mm, r.š. 40 cm. U cijenu su uključeni svi elementi do potpune gotovosti stavke. Obračun po m1 lima.</t>
  </si>
  <si>
    <t>3.7.</t>
  </si>
  <si>
    <t>Perforirana strešna mrežica</t>
  </si>
  <si>
    <t>Nabava, doprema, dizanje na krov i montaža pocinčane,
perforirane mrežice na čelo strehe (zaštita za spriječavanje ulaska ptica i kukaca). U cijenu su uključeni svi elementi do potpune gotovosti stavke.</t>
  </si>
  <si>
    <t>3.8.</t>
  </si>
  <si>
    <t>Zaštitni strešni lim</t>
  </si>
  <si>
    <t>Izrada, doprema, dizanje na krov i montaža pocinčanog,
obojanog zaštitnog lima debljine 0,55 mm, na čelo trapeznog lima. Spriječavanje padanja leda s donjeg vala trapeznog lima na ulicu. U cijenu su uključeni svi elementi do potpune gotovosti stavke.</t>
  </si>
  <si>
    <t>3.9.</t>
  </si>
  <si>
    <t>Snjegobrani</t>
  </si>
  <si>
    <t>Nabava, doprema, dizanje na krov i montaža pocinčanih,
obojanih trobridnih snjegobrana r.š. 30 cm, dužine 1,0 m. U cijenu su uključeni svi elementi do potpune gotovosti stavke.</t>
  </si>
  <si>
    <t>4.</t>
  </si>
  <si>
    <t>IZOLATERSKI RADOVI</t>
  </si>
  <si>
    <t>4.1.</t>
  </si>
  <si>
    <t>Zamjena oštećenih slojeva ravnog krova</t>
  </si>
  <si>
    <t>Zamjena oštećenih dijelova slojeva ravnog krova, toplinske i hidroizolacije koja ostaje kako je u postojećem stanju. Obračun prema stvarno izvedenim količinama i m2 krova.</t>
  </si>
  <si>
    <t>4.2.</t>
  </si>
  <si>
    <t>Završni sloj geotekstila</t>
  </si>
  <si>
    <t>Nabava i postava završnog filca (geotekstila) 300 gr/m2. 
Jedan sloj na postojeću hidroizolaciju ravnog krova. Obračun po m2 površine krova.</t>
  </si>
  <si>
    <t>5.</t>
  </si>
  <si>
    <t>NEPREDVIĐENI RADOVI</t>
  </si>
  <si>
    <t>Nepredviđeni radovi</t>
  </si>
  <si>
    <t>5.1.</t>
  </si>
  <si>
    <t>paušal</t>
  </si>
  <si>
    <t>Razni nepredviđeni radovi koji se mogu pojaviti prilikom radova, a nisu uključeni u navedene stavke ovog troškovnika. Obračun se vrši prema stvarno izvedenim količinama. Radovi moraju biti evidentirani građevinskim dnevnikom i odobreni od strane nadzornog inženjera. Prije izvođenja istih u obvezi je izvođača da s investitorom dogovori svaki takav rad pojedinačno. Za ovaj troškovnik uzima se 5% vrijednosti stavki 1.1. do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</si>
</sst>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Arial"/>
      <family val="2"/>
      <charset val="238"/>
    </font>
    <font>
      <sz val="9"/>
      <name val="Times New Roman CE"/>
      <family val="1"/>
    </font>
    <font>
      <sz val="10"/>
      <name val="Arial"/>
      <family val="2"/>
    </font>
    <font>
      <b/>
      <sz val="11"/>
      <color theme="1"/>
      <name val="Arial"/>
      <family val="2"/>
    </font>
    <font>
      <sz val="10"/>
      <color theme="1"/>
      <name val="Arial"/>
      <family val="2"/>
      <charset val="238"/>
    </font>
    <font>
      <b/>
      <sz val="10"/>
      <color theme="1"/>
      <name val="Arial"/>
      <family val="2"/>
    </font>
    <font>
      <b/>
      <sz val="10"/>
      <name val="Arial"/>
      <family val="2"/>
    </font>
    <font>
      <sz val="10"/>
      <name val="Arial"/>
      <family val="2"/>
      <charset val="238"/>
    </font>
    <font>
      <sz val="10"/>
      <name val="Helv"/>
    </font>
    <font>
      <b/>
      <sz val="12"/>
      <color theme="1"/>
      <name val="Arial"/>
      <family val="2"/>
    </font>
    <font>
      <sz val="12"/>
      <color theme="1"/>
      <name val="Arial"/>
      <family val="2"/>
    </font>
    <font>
      <sz val="10"/>
      <color theme="1"/>
      <name val="Arial"/>
      <family val="2"/>
    </font>
    <font>
      <sz val="11.5"/>
      <color theme="1"/>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2" fontId="1" fillId="0" borderId="0">
      <alignment horizontal="right"/>
    </xf>
    <xf numFmtId="0" fontId="7" fillId="0" borderId="0"/>
    <xf numFmtId="0" fontId="8" fillId="0" borderId="0"/>
  </cellStyleXfs>
  <cellXfs count="61">
    <xf numFmtId="0" fontId="0" fillId="0" borderId="0" xfId="0"/>
    <xf numFmtId="0" fontId="4" fillId="0" borderId="0" xfId="0" applyFont="1" applyAlignment="1">
      <alignment horizontal="left" vertical="center"/>
    </xf>
    <xf numFmtId="0" fontId="5" fillId="0" borderId="0" xfId="0" applyFont="1" applyAlignment="1">
      <alignment horizontal="left" vertical="center" wrapText="1"/>
    </xf>
    <xf numFmtId="2" fontId="4" fillId="0" borderId="0" xfId="0" applyNumberFormat="1" applyFont="1" applyAlignment="1">
      <alignment horizontal="center"/>
    </xf>
    <xf numFmtId="0" fontId="4" fillId="0" borderId="0" xfId="0" applyFont="1" applyAlignment="1">
      <alignment horizontal="center"/>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4" fillId="0" borderId="0" xfId="0" applyFont="1" applyAlignment="1">
      <alignment horizontal="left" vertical="top"/>
    </xf>
    <xf numFmtId="4" fontId="2" fillId="0" borderId="1" xfId="1" applyNumberFormat="1" applyFont="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xf>
    <xf numFmtId="0" fontId="4" fillId="0" borderId="0" xfId="0" applyFont="1" applyAlignment="1">
      <alignment horizontal="center" vertical="top"/>
    </xf>
    <xf numFmtId="0" fontId="4" fillId="2" borderId="0" xfId="0" applyFont="1" applyFill="1" applyAlignment="1">
      <alignment horizontal="center" vertical="center"/>
    </xf>
    <xf numFmtId="0" fontId="4" fillId="3" borderId="0" xfId="0" applyFont="1" applyFill="1" applyAlignment="1">
      <alignment horizontal="center" vertical="center"/>
    </xf>
    <xf numFmtId="0" fontId="5" fillId="3" borderId="0" xfId="0" applyFont="1" applyFill="1" applyAlignment="1">
      <alignment horizontal="left" vertical="center"/>
    </xf>
    <xf numFmtId="4" fontId="2" fillId="0" borderId="0" xfId="1" applyNumberFormat="1" applyFont="1" applyAlignment="1">
      <alignment horizontal="center" vertical="center" wrapText="1"/>
    </xf>
    <xf numFmtId="20" fontId="4" fillId="0" borderId="0" xfId="0" applyNumberFormat="1" applyFont="1" applyAlignment="1">
      <alignment horizontal="justify" vertical="top" wrapText="1"/>
    </xf>
    <xf numFmtId="0" fontId="5" fillId="0" borderId="0" xfId="0" applyFont="1" applyAlignment="1">
      <alignment horizontal="center" vertical="top"/>
    </xf>
    <xf numFmtId="3" fontId="2" fillId="0" borderId="1" xfId="1" applyNumberFormat="1" applyFont="1" applyBorder="1" applyAlignment="1">
      <alignment horizontal="center" vertical="center" wrapText="1"/>
    </xf>
    <xf numFmtId="0" fontId="5" fillId="0" borderId="0" xfId="0" applyFont="1" applyAlignment="1">
      <alignment horizontal="center" vertical="center"/>
    </xf>
    <xf numFmtId="3" fontId="2" fillId="0" borderId="0" xfId="1" applyNumberFormat="1" applyFont="1" applyAlignment="1">
      <alignment horizontal="center" vertical="center" wrapText="1"/>
    </xf>
    <xf numFmtId="0" fontId="4" fillId="2" borderId="0" xfId="0" applyFont="1" applyFill="1" applyAlignment="1">
      <alignment horizontal="left" vertical="center"/>
    </xf>
    <xf numFmtId="0" fontId="5" fillId="2" borderId="0" xfId="0" applyFont="1" applyFill="1" applyAlignment="1">
      <alignment horizontal="center" vertical="center"/>
    </xf>
    <xf numFmtId="0" fontId="4" fillId="0" borderId="0" xfId="0" applyFont="1" applyAlignment="1">
      <alignment horizontal="left" vertical="top" wrapText="1"/>
    </xf>
    <xf numFmtId="164" fontId="4" fillId="0" borderId="0" xfId="0" applyNumberFormat="1" applyFont="1" applyAlignment="1">
      <alignment horizontal="center"/>
    </xf>
    <xf numFmtId="0" fontId="5" fillId="2" borderId="0" xfId="0" applyFont="1" applyFill="1" applyAlignment="1">
      <alignment vertical="center" wrapText="1"/>
    </xf>
    <xf numFmtId="20" fontId="2" fillId="0" borderId="0" xfId="0" applyNumberFormat="1" applyFont="1" applyAlignment="1">
      <alignment horizontal="justify" vertical="top" wrapText="1"/>
    </xf>
    <xf numFmtId="0" fontId="5" fillId="2" borderId="0" xfId="0" applyFont="1" applyFill="1" applyAlignment="1">
      <alignment horizontal="left" vertical="center"/>
    </xf>
    <xf numFmtId="0" fontId="4" fillId="3" borderId="0" xfId="0" applyFont="1" applyFill="1" applyAlignment="1">
      <alignment horizontal="left" vertical="center"/>
    </xf>
    <xf numFmtId="0" fontId="6" fillId="0" borderId="0" xfId="0" applyFont="1" applyAlignment="1">
      <alignment horizontal="center" vertical="top"/>
    </xf>
    <xf numFmtId="0" fontId="5" fillId="0" borderId="0" xfId="0" applyFont="1" applyAlignment="1">
      <alignment horizontal="left" vertical="center"/>
    </xf>
    <xf numFmtId="0" fontId="7" fillId="0" borderId="0" xfId="0" applyFont="1"/>
    <xf numFmtId="0" fontId="7" fillId="0" borderId="0" xfId="0" applyFont="1" applyAlignment="1">
      <alignment horizontal="center"/>
    </xf>
    <xf numFmtId="4" fontId="7" fillId="0" borderId="0" xfId="0" applyNumberFormat="1" applyFont="1"/>
    <xf numFmtId="0" fontId="10" fillId="0" borderId="0" xfId="0" applyFont="1" applyAlignment="1">
      <alignment vertical="center"/>
    </xf>
    <xf numFmtId="2" fontId="4" fillId="2" borderId="0" xfId="0" applyNumberFormat="1" applyFont="1" applyFill="1" applyAlignment="1">
      <alignment horizontal="center" vertical="center"/>
    </xf>
    <xf numFmtId="2" fontId="4" fillId="3" borderId="0" xfId="0" applyNumberFormat="1" applyFont="1" applyFill="1" applyAlignment="1">
      <alignment horizontal="center" vertical="center"/>
    </xf>
    <xf numFmtId="0" fontId="11" fillId="0" borderId="0" xfId="0" applyFont="1" applyAlignment="1">
      <alignment horizontal="left" vertical="center"/>
    </xf>
    <xf numFmtId="20" fontId="11" fillId="0" borderId="0" xfId="0" applyNumberFormat="1" applyFont="1" applyAlignment="1">
      <alignment horizontal="justify" vertical="top" wrapText="1"/>
    </xf>
    <xf numFmtId="0" fontId="11" fillId="0" borderId="0" xfId="0" applyFont="1" applyAlignment="1">
      <alignment horizontal="center"/>
    </xf>
    <xf numFmtId="2" fontId="11" fillId="0" borderId="0" xfId="0" applyNumberFormat="1" applyFont="1" applyAlignment="1">
      <alignment horizontal="center"/>
    </xf>
    <xf numFmtId="3" fontId="6" fillId="0" borderId="0" xfId="0" applyNumberFormat="1" applyFont="1" applyAlignment="1">
      <alignment horizontal="center" vertical="top"/>
    </xf>
    <xf numFmtId="4" fontId="2" fillId="0" borderId="0" xfId="0" applyNumberFormat="1" applyFont="1" applyAlignment="1">
      <alignment horizontal="center"/>
    </xf>
    <xf numFmtId="4" fontId="2" fillId="0" borderId="0" xfId="0" applyNumberFormat="1" applyFont="1" applyAlignment="1">
      <alignment horizontal="right"/>
    </xf>
    <xf numFmtId="4" fontId="2" fillId="0" borderId="0" xfId="0" applyNumberFormat="1" applyFont="1"/>
    <xf numFmtId="4" fontId="2" fillId="0" borderId="0" xfId="0" applyNumberFormat="1" applyFont="1" applyAlignment="1">
      <alignment horizontal="justify" vertical="top" wrapText="1"/>
    </xf>
    <xf numFmtId="0" fontId="11" fillId="0" borderId="0" xfId="0" applyFont="1" applyAlignment="1">
      <alignment horizontal="center" vertical="center"/>
    </xf>
    <xf numFmtId="4" fontId="6" fillId="0" borderId="0" xfId="0" applyNumberFormat="1" applyFont="1" applyAlignment="1">
      <alignment horizontal="justify" vertical="top" wrapText="1"/>
    </xf>
    <xf numFmtId="4" fontId="6" fillId="0" borderId="0" xfId="0" applyNumberFormat="1" applyFont="1" applyAlignment="1">
      <alignment horizontal="center"/>
    </xf>
    <xf numFmtId="4" fontId="6" fillId="0" borderId="0" xfId="0" applyNumberFormat="1" applyFont="1" applyAlignment="1">
      <alignment horizontal="right"/>
    </xf>
    <xf numFmtId="4" fontId="6" fillId="0" borderId="0" xfId="0" applyNumberFormat="1" applyFont="1" applyAlignment="1">
      <alignment horizontal="left" vertical="center" wrapText="1"/>
    </xf>
    <xf numFmtId="0" fontId="5" fillId="0" borderId="0" xfId="0" applyFont="1" applyAlignment="1">
      <alignment horizontal="left" vertical="top" wrapText="1"/>
    </xf>
    <xf numFmtId="0" fontId="11" fillId="0" borderId="0" xfId="0" applyFont="1" applyAlignment="1">
      <alignment horizontal="left" vertical="top"/>
    </xf>
    <xf numFmtId="0" fontId="11" fillId="2" borderId="0" xfId="0" applyFont="1" applyFill="1" applyAlignment="1">
      <alignment horizontal="center" vertical="center"/>
    </xf>
    <xf numFmtId="2" fontId="11" fillId="2" borderId="0" xfId="0" applyNumberFormat="1" applyFont="1" applyFill="1" applyAlignment="1">
      <alignment horizontal="center" vertical="center"/>
    </xf>
    <xf numFmtId="4" fontId="6" fillId="0" borderId="0" xfId="0" applyNumberFormat="1" applyFont="1" applyAlignment="1">
      <alignment horizontal="justify" vertical="center" wrapText="1"/>
    </xf>
    <xf numFmtId="4" fontId="2" fillId="0" borderId="0" xfId="0" applyNumberFormat="1" applyFont="1" applyAlignment="1">
      <alignment horizontal="center" vertical="center" wrapText="1"/>
    </xf>
    <xf numFmtId="0" fontId="5" fillId="2" borderId="0" xfId="0" applyFont="1" applyFill="1" applyAlignment="1">
      <alignment horizontal="left" vertical="center" wrapText="1"/>
    </xf>
    <xf numFmtId="0" fontId="5" fillId="0" borderId="0" xfId="0" applyFont="1" applyAlignment="1">
      <alignment horizontal="left" vertical="center" wrapText="1"/>
    </xf>
    <xf numFmtId="0" fontId="9" fillId="3" borderId="0" xfId="0" applyFont="1" applyFill="1" applyAlignment="1">
      <alignment horizontal="center" vertical="center"/>
    </xf>
    <xf numFmtId="0" fontId="3" fillId="3" borderId="0" xfId="0" applyFont="1" applyFill="1" applyAlignment="1">
      <alignment horizontal="center" vertical="center"/>
    </xf>
  </cellXfs>
  <cellStyles count="4">
    <cellStyle name="Normal 58 2" xfId="2" xr:uid="{BF61ED07-9568-46BC-814C-D0EEF75E95AA}"/>
    <cellStyle name="Normalno" xfId="0" builtinId="0"/>
    <cellStyle name="Normalno 2" xfId="1" xr:uid="{95CD4251-E276-4D75-B21B-EADF0EE5FDB4}"/>
    <cellStyle name="Style 1" xfId="3" xr:uid="{41F1A897-EBF7-4B0B-ACDD-AA74E61354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2FB3D-5C0D-4C9B-824F-856C3FB91022}">
  <dimension ref="A1:F143"/>
  <sheetViews>
    <sheetView tabSelected="1" view="pageBreakPreview" zoomScale="115" zoomScaleNormal="115" zoomScaleSheetLayoutView="115" zoomScalePageLayoutView="85" workbookViewId="0">
      <selection activeCell="A2" sqref="A2"/>
    </sheetView>
  </sheetViews>
  <sheetFormatPr defaultColWidth="8.75" defaultRowHeight="15" customHeight="1" x14ac:dyDescent="0.2"/>
  <cols>
    <col min="1" max="1" width="6.75" style="1" customWidth="1"/>
    <col min="2" max="2" width="41.75" style="1" customWidth="1"/>
    <col min="3" max="4" width="8.75" style="9" customWidth="1"/>
    <col min="5" max="6" width="10.75" style="9" customWidth="1"/>
    <col min="7" max="16384" width="8.75" style="1"/>
  </cols>
  <sheetData>
    <row r="1" spans="1:6" customFormat="1" ht="30" customHeight="1" x14ac:dyDescent="0.2">
      <c r="A1" s="18" t="s">
        <v>0</v>
      </c>
      <c r="B1" s="8" t="s">
        <v>1</v>
      </c>
      <c r="C1" s="8" t="s">
        <v>2</v>
      </c>
      <c r="D1" s="8" t="s">
        <v>3</v>
      </c>
      <c r="E1" s="8" t="s">
        <v>5</v>
      </c>
      <c r="F1" s="8" t="s">
        <v>4</v>
      </c>
    </row>
    <row r="2" spans="1:6" customFormat="1" ht="15" customHeight="1" x14ac:dyDescent="0.2">
      <c r="C2" s="10"/>
      <c r="D2" s="10"/>
      <c r="E2" s="10"/>
      <c r="F2" s="10"/>
    </row>
    <row r="3" spans="1:6" s="34" customFormat="1" ht="19.899999999999999" customHeight="1" x14ac:dyDescent="0.2">
      <c r="A3" s="59" t="s">
        <v>39</v>
      </c>
      <c r="B3" s="59"/>
      <c r="C3" s="59"/>
      <c r="D3" s="59"/>
      <c r="E3" s="59"/>
      <c r="F3" s="59"/>
    </row>
    <row r="4" spans="1:6" s="7" customFormat="1" ht="15" customHeight="1" x14ac:dyDescent="0.2">
      <c r="C4" s="11"/>
      <c r="D4" s="11"/>
      <c r="E4" s="11"/>
      <c r="F4" s="11"/>
    </row>
    <row r="5" spans="1:6" ht="15" customHeight="1" x14ac:dyDescent="0.2">
      <c r="A5" s="21"/>
      <c r="B5" s="6" t="s">
        <v>37</v>
      </c>
      <c r="C5" s="12"/>
      <c r="D5" s="12"/>
      <c r="E5" s="12"/>
      <c r="F5" s="12"/>
    </row>
    <row r="7" spans="1:6" ht="276" customHeight="1" x14ac:dyDescent="0.2">
      <c r="B7" s="16" t="s">
        <v>6</v>
      </c>
    </row>
    <row r="8" spans="1:6" ht="10.15" customHeight="1" x14ac:dyDescent="0.2"/>
    <row r="9" spans="1:6" ht="145.9" customHeight="1" x14ac:dyDescent="0.2">
      <c r="B9" s="16" t="s">
        <v>7</v>
      </c>
    </row>
    <row r="10" spans="1:6" ht="10.15" customHeight="1" x14ac:dyDescent="0.2"/>
    <row r="11" spans="1:6" ht="106.9" customHeight="1" x14ac:dyDescent="0.2">
      <c r="B11" s="16" t="s">
        <v>8</v>
      </c>
    </row>
    <row r="12" spans="1:6" ht="15" customHeight="1" x14ac:dyDescent="0.2">
      <c r="B12" s="5"/>
    </row>
    <row r="13" spans="1:6" ht="30" customHeight="1" x14ac:dyDescent="0.2">
      <c r="A13" s="18" t="s">
        <v>0</v>
      </c>
      <c r="B13" s="8" t="s">
        <v>1</v>
      </c>
      <c r="C13" s="8" t="s">
        <v>2</v>
      </c>
      <c r="D13" s="8" t="s">
        <v>3</v>
      </c>
      <c r="E13" s="8" t="s">
        <v>5</v>
      </c>
      <c r="F13" s="8" t="s">
        <v>4</v>
      </c>
    </row>
    <row r="15" spans="1:6" ht="81" customHeight="1" x14ac:dyDescent="0.2">
      <c r="B15" s="16" t="s">
        <v>9</v>
      </c>
    </row>
    <row r="17" spans="1:6" ht="15" customHeight="1" x14ac:dyDescent="0.2">
      <c r="A17" s="22" t="s">
        <v>10</v>
      </c>
      <c r="B17" s="57" t="s">
        <v>44</v>
      </c>
      <c r="C17" s="57"/>
      <c r="D17" s="57"/>
      <c r="E17" s="12"/>
      <c r="F17" s="12"/>
    </row>
    <row r="18" spans="1:6" ht="15" customHeight="1" x14ac:dyDescent="0.2">
      <c r="B18" s="2"/>
    </row>
    <row r="19" spans="1:6" ht="291" customHeight="1" x14ac:dyDescent="0.2">
      <c r="B19" s="16" t="s">
        <v>35</v>
      </c>
    </row>
    <row r="21" spans="1:6" ht="15" customHeight="1" x14ac:dyDescent="0.2">
      <c r="A21" s="17" t="s">
        <v>11</v>
      </c>
      <c r="B21" s="30" t="s">
        <v>32</v>
      </c>
    </row>
    <row r="22" spans="1:6" ht="93.6" customHeight="1" x14ac:dyDescent="0.2">
      <c r="B22" s="16" t="s">
        <v>12</v>
      </c>
      <c r="C22" s="4" t="s">
        <v>13</v>
      </c>
      <c r="D22" s="3">
        <v>1</v>
      </c>
      <c r="E22" s="3"/>
      <c r="F22" s="3">
        <f>D22*E22</f>
        <v>0</v>
      </c>
    </row>
    <row r="23" spans="1:6" ht="15" customHeight="1" x14ac:dyDescent="0.2">
      <c r="A23" s="17"/>
      <c r="B23" s="23"/>
      <c r="C23" s="4"/>
      <c r="D23" s="3"/>
    </row>
    <row r="24" spans="1:6" ht="15" customHeight="1" x14ac:dyDescent="0.2">
      <c r="A24" s="17" t="s">
        <v>14</v>
      </c>
      <c r="B24" s="51" t="s">
        <v>40</v>
      </c>
      <c r="C24" s="4"/>
      <c r="D24" s="3"/>
    </row>
    <row r="25" spans="1:6" ht="54.6" customHeight="1" x14ac:dyDescent="0.2">
      <c r="B25" s="16" t="s">
        <v>41</v>
      </c>
      <c r="C25" s="4" t="s">
        <v>20</v>
      </c>
      <c r="D25" s="3">
        <v>4.5</v>
      </c>
      <c r="E25" s="3"/>
      <c r="F25" s="3">
        <f>D25*E25</f>
        <v>0</v>
      </c>
    </row>
    <row r="26" spans="1:6" ht="15" customHeight="1" x14ac:dyDescent="0.2">
      <c r="A26" s="17"/>
      <c r="B26" s="23"/>
      <c r="C26" s="4"/>
      <c r="D26" s="24"/>
    </row>
    <row r="27" spans="1:6" ht="30" customHeight="1" x14ac:dyDescent="0.2">
      <c r="A27" s="18" t="s">
        <v>0</v>
      </c>
      <c r="B27" s="8" t="s">
        <v>1</v>
      </c>
      <c r="C27" s="8" t="s">
        <v>2</v>
      </c>
      <c r="D27" s="8" t="s">
        <v>3</v>
      </c>
      <c r="E27" s="8" t="s">
        <v>5</v>
      </c>
      <c r="F27" s="8" t="s">
        <v>4</v>
      </c>
    </row>
    <row r="29" spans="1:6" ht="15" customHeight="1" x14ac:dyDescent="0.2">
      <c r="A29" s="17" t="s">
        <v>16</v>
      </c>
      <c r="B29" s="30" t="s">
        <v>42</v>
      </c>
    </row>
    <row r="30" spans="1:6" ht="67.900000000000006" customHeight="1" x14ac:dyDescent="0.2">
      <c r="B30" s="16" t="s">
        <v>43</v>
      </c>
      <c r="C30" s="4" t="s">
        <v>21</v>
      </c>
      <c r="D30" s="3">
        <v>42</v>
      </c>
      <c r="E30" s="3"/>
      <c r="F30" s="3">
        <f>D30*E30</f>
        <v>0</v>
      </c>
    </row>
    <row r="31" spans="1:6" ht="15" customHeight="1" x14ac:dyDescent="0.2">
      <c r="A31" s="37"/>
      <c r="B31" s="38"/>
      <c r="C31" s="39"/>
      <c r="D31" s="40"/>
      <c r="E31" s="40"/>
      <c r="F31" s="40"/>
    </row>
    <row r="32" spans="1:6" ht="15" customHeight="1" x14ac:dyDescent="0.2">
      <c r="A32" s="41" t="s">
        <v>17</v>
      </c>
      <c r="B32" s="50" t="s">
        <v>45</v>
      </c>
      <c r="C32" s="42"/>
      <c r="D32" s="43"/>
      <c r="E32" s="44"/>
      <c r="F32" s="43"/>
    </row>
    <row r="33" spans="1:6" ht="54" customHeight="1" x14ac:dyDescent="0.2">
      <c r="A33" s="41"/>
      <c r="B33" s="45" t="s">
        <v>46</v>
      </c>
      <c r="C33" s="42" t="s">
        <v>21</v>
      </c>
      <c r="D33" s="43">
        <v>42</v>
      </c>
      <c r="E33" s="3"/>
      <c r="F33" s="3">
        <f>D33*E33</f>
        <v>0</v>
      </c>
    </row>
    <row r="34" spans="1:6" ht="15" customHeight="1" x14ac:dyDescent="0.2">
      <c r="A34" s="37"/>
      <c r="B34" s="38"/>
      <c r="C34" s="39"/>
      <c r="D34" s="40"/>
      <c r="E34" s="40"/>
      <c r="F34" s="40"/>
    </row>
    <row r="35" spans="1:6" ht="15" customHeight="1" x14ac:dyDescent="0.2">
      <c r="A35" s="41" t="s">
        <v>19</v>
      </c>
      <c r="B35" s="50" t="s">
        <v>47</v>
      </c>
      <c r="C35" s="42"/>
      <c r="D35" s="43"/>
      <c r="E35" s="44"/>
      <c r="F35" s="43"/>
    </row>
    <row r="36" spans="1:6" ht="54" customHeight="1" x14ac:dyDescent="0.2">
      <c r="A36" s="41"/>
      <c r="B36" s="45" t="s">
        <v>48</v>
      </c>
      <c r="C36" s="42" t="s">
        <v>18</v>
      </c>
      <c r="D36" s="43">
        <v>2</v>
      </c>
      <c r="E36" s="3"/>
      <c r="F36" s="3">
        <f>D36*E36</f>
        <v>0</v>
      </c>
    </row>
    <row r="37" spans="1:6" ht="15" customHeight="1" x14ac:dyDescent="0.2">
      <c r="A37" s="37"/>
      <c r="B37" s="38"/>
      <c r="C37" s="39"/>
      <c r="D37" s="40"/>
      <c r="E37" s="40"/>
      <c r="F37" s="40"/>
    </row>
    <row r="38" spans="1:6" ht="15" customHeight="1" x14ac:dyDescent="0.2">
      <c r="A38" s="41" t="s">
        <v>51</v>
      </c>
      <c r="B38" s="50" t="s">
        <v>49</v>
      </c>
      <c r="C38" s="42"/>
      <c r="D38" s="43"/>
      <c r="E38" s="44"/>
      <c r="F38" s="43"/>
    </row>
    <row r="39" spans="1:6" ht="54.6" customHeight="1" x14ac:dyDescent="0.2">
      <c r="A39" s="43"/>
      <c r="B39" s="45" t="s">
        <v>52</v>
      </c>
      <c r="C39" s="42" t="s">
        <v>50</v>
      </c>
      <c r="D39" s="43">
        <v>300</v>
      </c>
      <c r="E39" s="3"/>
      <c r="F39" s="3">
        <f>D39*E39</f>
        <v>0</v>
      </c>
    </row>
    <row r="40" spans="1:6" ht="15" customHeight="1" x14ac:dyDescent="0.2">
      <c r="A40" s="37"/>
      <c r="B40" s="38"/>
      <c r="C40" s="39"/>
      <c r="D40" s="40"/>
      <c r="E40" s="40"/>
      <c r="F40" s="40"/>
    </row>
    <row r="41" spans="1:6" ht="15" customHeight="1" x14ac:dyDescent="0.2">
      <c r="A41" s="17" t="s">
        <v>53</v>
      </c>
      <c r="B41" s="51" t="s">
        <v>33</v>
      </c>
      <c r="C41" s="4"/>
      <c r="D41" s="3"/>
    </row>
    <row r="42" spans="1:6" ht="67.900000000000006" customHeight="1" x14ac:dyDescent="0.2">
      <c r="B42" s="16" t="s">
        <v>36</v>
      </c>
      <c r="C42" s="4" t="s">
        <v>20</v>
      </c>
      <c r="D42" s="3">
        <v>4.5</v>
      </c>
      <c r="E42" s="3"/>
      <c r="F42" s="3">
        <f>D42*E42</f>
        <v>0</v>
      </c>
    </row>
    <row r="43" spans="1:6" ht="15" customHeight="1" x14ac:dyDescent="0.2">
      <c r="B43" s="16"/>
      <c r="C43" s="4"/>
      <c r="D43" s="3"/>
    </row>
    <row r="44" spans="1:6" ht="15" customHeight="1" x14ac:dyDescent="0.2">
      <c r="A44" s="17" t="s">
        <v>54</v>
      </c>
      <c r="B44" s="51" t="s">
        <v>34</v>
      </c>
      <c r="C44" s="4"/>
      <c r="D44" s="3"/>
    </row>
    <row r="45" spans="1:6" ht="42" customHeight="1" x14ac:dyDescent="0.2">
      <c r="B45" s="16" t="s">
        <v>38</v>
      </c>
      <c r="C45" s="4" t="s">
        <v>13</v>
      </c>
      <c r="D45" s="3">
        <v>1</v>
      </c>
      <c r="E45" s="3"/>
      <c r="F45" s="3">
        <f>D45*E45</f>
        <v>0</v>
      </c>
    </row>
    <row r="46" spans="1:6" ht="15" customHeight="1" x14ac:dyDescent="0.2">
      <c r="A46" s="17"/>
      <c r="B46" s="16"/>
      <c r="C46" s="4"/>
      <c r="D46" s="3"/>
    </row>
    <row r="47" spans="1:6" ht="15" customHeight="1" x14ac:dyDescent="0.2">
      <c r="A47" s="22" t="s">
        <v>10</v>
      </c>
      <c r="B47" s="57" t="s">
        <v>44</v>
      </c>
      <c r="C47" s="57"/>
      <c r="D47" s="12"/>
      <c r="E47" s="12" t="s">
        <v>22</v>
      </c>
      <c r="F47" s="35">
        <f>SUM(F17:F45)</f>
        <v>0</v>
      </c>
    </row>
    <row r="48" spans="1:6" ht="15" customHeight="1" x14ac:dyDescent="0.2">
      <c r="A48" s="17"/>
      <c r="B48" s="16"/>
      <c r="C48" s="4"/>
      <c r="D48" s="3"/>
    </row>
    <row r="49" spans="1:6" ht="30" customHeight="1" x14ac:dyDescent="0.2">
      <c r="A49" s="18" t="s">
        <v>0</v>
      </c>
      <c r="B49" s="8" t="s">
        <v>1</v>
      </c>
      <c r="C49" s="8" t="s">
        <v>2</v>
      </c>
      <c r="D49" s="8" t="s">
        <v>3</v>
      </c>
      <c r="E49" s="8" t="s">
        <v>5</v>
      </c>
      <c r="F49" s="8" t="s">
        <v>4</v>
      </c>
    </row>
    <row r="51" spans="1:6" ht="15" customHeight="1" x14ac:dyDescent="0.2">
      <c r="A51" s="22" t="s">
        <v>24</v>
      </c>
      <c r="B51" s="57" t="s">
        <v>62</v>
      </c>
      <c r="C51" s="57"/>
      <c r="D51" s="57"/>
      <c r="E51" s="12"/>
      <c r="F51" s="12"/>
    </row>
    <row r="52" spans="1:6" ht="15" customHeight="1" x14ac:dyDescent="0.2">
      <c r="A52" s="20"/>
      <c r="B52" s="15"/>
      <c r="C52" s="15"/>
      <c r="D52" s="15"/>
      <c r="E52" s="15"/>
      <c r="F52" s="15"/>
    </row>
    <row r="53" spans="1:6" ht="289.89999999999998" customHeight="1" x14ac:dyDescent="0.2">
      <c r="B53" s="16" t="s">
        <v>55</v>
      </c>
    </row>
    <row r="54" spans="1:6" ht="15" customHeight="1" x14ac:dyDescent="0.2">
      <c r="A54" s="20"/>
      <c r="B54" s="15"/>
      <c r="C54" s="15"/>
      <c r="D54" s="15"/>
      <c r="E54" s="15"/>
      <c r="F54" s="15"/>
    </row>
    <row r="55" spans="1:6" ht="15" customHeight="1" x14ac:dyDescent="0.2">
      <c r="A55" s="17" t="s">
        <v>23</v>
      </c>
      <c r="B55" s="51" t="s">
        <v>56</v>
      </c>
      <c r="C55" s="4"/>
      <c r="D55" s="3"/>
    </row>
    <row r="56" spans="1:6" ht="199.9" customHeight="1" x14ac:dyDescent="0.2">
      <c r="B56" s="16" t="s">
        <v>57</v>
      </c>
      <c r="C56" s="4" t="s">
        <v>50</v>
      </c>
      <c r="D56" s="3">
        <v>1700</v>
      </c>
      <c r="E56" s="3"/>
      <c r="F56" s="3">
        <f>D56*E56</f>
        <v>0</v>
      </c>
    </row>
    <row r="57" spans="1:6" ht="15" customHeight="1" x14ac:dyDescent="0.2">
      <c r="B57" s="16"/>
      <c r="C57" s="4"/>
      <c r="D57" s="3"/>
      <c r="E57" s="3"/>
      <c r="F57" s="3"/>
    </row>
    <row r="58" spans="1:6" ht="30" customHeight="1" x14ac:dyDescent="0.2">
      <c r="A58" s="18" t="s">
        <v>0</v>
      </c>
      <c r="B58" s="8" t="s">
        <v>1</v>
      </c>
      <c r="C58" s="8" t="s">
        <v>2</v>
      </c>
      <c r="D58" s="8" t="s">
        <v>3</v>
      </c>
      <c r="E58" s="8" t="s">
        <v>5</v>
      </c>
      <c r="F58" s="8" t="s">
        <v>4</v>
      </c>
    </row>
    <row r="60" spans="1:6" ht="15" customHeight="1" x14ac:dyDescent="0.2">
      <c r="A60" s="41" t="s">
        <v>31</v>
      </c>
      <c r="B60" s="47" t="s">
        <v>58</v>
      </c>
      <c r="C60" s="42"/>
      <c r="D60" s="43"/>
      <c r="E60" s="44"/>
      <c r="F60" s="43"/>
    </row>
    <row r="61" spans="1:6" ht="67.150000000000006" customHeight="1" x14ac:dyDescent="0.2">
      <c r="A61" s="43"/>
      <c r="B61" s="45" t="s">
        <v>59</v>
      </c>
      <c r="C61" s="42" t="s">
        <v>21</v>
      </c>
      <c r="D61" s="43">
        <v>42</v>
      </c>
      <c r="E61" s="3"/>
      <c r="F61" s="3">
        <f>D61*E61</f>
        <v>0</v>
      </c>
    </row>
    <row r="62" spans="1:6" ht="15" customHeight="1" x14ac:dyDescent="0.2">
      <c r="A62" s="43"/>
      <c r="B62" s="45"/>
      <c r="C62" s="42"/>
      <c r="D62" s="43"/>
      <c r="E62" s="44"/>
      <c r="F62" s="43"/>
    </row>
    <row r="63" spans="1:6" ht="15" customHeight="1" x14ac:dyDescent="0.2">
      <c r="A63" s="41" t="s">
        <v>60</v>
      </c>
      <c r="B63" s="50" t="s">
        <v>47</v>
      </c>
      <c r="C63" s="42"/>
      <c r="D63" s="43"/>
      <c r="E63" s="44"/>
      <c r="F63" s="43"/>
    </row>
    <row r="64" spans="1:6" ht="67.150000000000006" customHeight="1" x14ac:dyDescent="0.2">
      <c r="A64" s="41"/>
      <c r="B64" s="45" t="s">
        <v>61</v>
      </c>
      <c r="C64" s="42" t="s">
        <v>18</v>
      </c>
      <c r="D64" s="43">
        <v>2</v>
      </c>
      <c r="E64" s="3"/>
      <c r="F64" s="3">
        <f>D64*E64</f>
        <v>0</v>
      </c>
    </row>
    <row r="65" spans="1:6" ht="15" customHeight="1" x14ac:dyDescent="0.2">
      <c r="A65" s="43"/>
      <c r="B65" s="45"/>
      <c r="C65" s="42"/>
      <c r="D65" s="43"/>
      <c r="E65" s="44"/>
      <c r="F65" s="43"/>
    </row>
    <row r="66" spans="1:6" ht="15" customHeight="1" x14ac:dyDescent="0.2">
      <c r="A66" s="22" t="s">
        <v>24</v>
      </c>
      <c r="B66" s="25" t="s">
        <v>62</v>
      </c>
      <c r="C66" s="25"/>
      <c r="D66" s="12"/>
      <c r="E66" s="12" t="s">
        <v>22</v>
      </c>
      <c r="F66" s="35">
        <f>SUM(F51:F64)</f>
        <v>0</v>
      </c>
    </row>
    <row r="67" spans="1:6" ht="15" customHeight="1" x14ac:dyDescent="0.2">
      <c r="A67" s="43"/>
      <c r="B67" s="45"/>
      <c r="C67" s="42"/>
      <c r="D67" s="43"/>
      <c r="E67" s="44"/>
      <c r="F67" s="43"/>
    </row>
    <row r="68" spans="1:6" ht="30" customHeight="1" x14ac:dyDescent="0.2">
      <c r="A68" s="18" t="s">
        <v>0</v>
      </c>
      <c r="B68" s="8" t="s">
        <v>1</v>
      </c>
      <c r="C68" s="8" t="s">
        <v>2</v>
      </c>
      <c r="D68" s="8" t="s">
        <v>3</v>
      </c>
      <c r="E68" s="8" t="s">
        <v>5</v>
      </c>
      <c r="F68" s="8" t="s">
        <v>4</v>
      </c>
    </row>
    <row r="70" spans="1:6" ht="15" customHeight="1" x14ac:dyDescent="0.2">
      <c r="A70" s="22" t="s">
        <v>29</v>
      </c>
      <c r="B70" s="57" t="s">
        <v>63</v>
      </c>
      <c r="C70" s="57"/>
      <c r="D70" s="57"/>
      <c r="E70" s="12"/>
      <c r="F70" s="12"/>
    </row>
    <row r="71" spans="1:6" ht="15" customHeight="1" x14ac:dyDescent="0.2">
      <c r="B71" s="16"/>
      <c r="C71" s="4"/>
      <c r="D71" s="3"/>
      <c r="E71" s="3"/>
      <c r="F71" s="3"/>
    </row>
    <row r="72" spans="1:6" ht="328.9" customHeight="1" x14ac:dyDescent="0.2">
      <c r="B72" s="16" t="s">
        <v>64</v>
      </c>
      <c r="C72" s="4"/>
      <c r="D72" s="3"/>
      <c r="E72" s="3"/>
      <c r="F72" s="3"/>
    </row>
    <row r="73" spans="1:6" ht="15" customHeight="1" x14ac:dyDescent="0.2">
      <c r="B73" s="16"/>
      <c r="C73" s="4"/>
      <c r="D73" s="3"/>
      <c r="E73" s="3"/>
      <c r="F73" s="3"/>
    </row>
    <row r="74" spans="1:6" ht="15" customHeight="1" x14ac:dyDescent="0.2">
      <c r="A74" s="41" t="s">
        <v>30</v>
      </c>
      <c r="B74" s="47" t="s">
        <v>66</v>
      </c>
      <c r="C74" s="48"/>
      <c r="D74" s="49"/>
      <c r="E74" s="44"/>
      <c r="F74" s="43"/>
    </row>
    <row r="75" spans="1:6" ht="54" customHeight="1" x14ac:dyDescent="0.2">
      <c r="A75" s="43"/>
      <c r="B75" s="45" t="s">
        <v>70</v>
      </c>
      <c r="C75" s="46"/>
      <c r="D75" s="46"/>
      <c r="E75" s="44"/>
      <c r="F75" s="43"/>
    </row>
    <row r="76" spans="1:6" ht="15" customHeight="1" x14ac:dyDescent="0.2">
      <c r="A76" s="37"/>
      <c r="B76" s="38" t="s">
        <v>67</v>
      </c>
      <c r="C76" s="42" t="s">
        <v>15</v>
      </c>
      <c r="D76" s="43">
        <v>90</v>
      </c>
      <c r="E76" s="3"/>
      <c r="F76" s="3">
        <f>D76*E76</f>
        <v>0</v>
      </c>
    </row>
    <row r="77" spans="1:6" ht="15" customHeight="1" x14ac:dyDescent="0.2">
      <c r="A77" s="37"/>
      <c r="B77" s="38" t="s">
        <v>68</v>
      </c>
      <c r="C77" s="42" t="s">
        <v>15</v>
      </c>
      <c r="D77" s="43">
        <v>30</v>
      </c>
      <c r="E77" s="3"/>
      <c r="F77" s="3">
        <f>D77*E77</f>
        <v>0</v>
      </c>
    </row>
    <row r="78" spans="1:6" ht="15" customHeight="1" x14ac:dyDescent="0.2">
      <c r="B78" s="16"/>
      <c r="C78" s="4"/>
      <c r="D78" s="3"/>
      <c r="E78" s="3"/>
      <c r="F78" s="3"/>
    </row>
    <row r="79" spans="1:6" ht="15" customHeight="1" x14ac:dyDescent="0.2">
      <c r="A79" s="41" t="s">
        <v>65</v>
      </c>
      <c r="B79" s="47" t="s">
        <v>69</v>
      </c>
      <c r="C79" s="48"/>
      <c r="D79" s="49"/>
      <c r="E79" s="44"/>
      <c r="F79" s="43"/>
    </row>
    <row r="80" spans="1:6" ht="66.599999999999994" customHeight="1" x14ac:dyDescent="0.2">
      <c r="A80" s="43"/>
      <c r="B80" s="45" t="s">
        <v>71</v>
      </c>
      <c r="C80" s="42" t="s">
        <v>21</v>
      </c>
      <c r="D80" s="43">
        <v>15</v>
      </c>
      <c r="E80" s="3"/>
      <c r="F80" s="3">
        <f>D80*E80</f>
        <v>0</v>
      </c>
    </row>
    <row r="81" spans="1:6" ht="15" customHeight="1" x14ac:dyDescent="0.2">
      <c r="A81" s="43"/>
      <c r="B81" s="45"/>
      <c r="C81" s="42"/>
      <c r="D81" s="43"/>
      <c r="E81" s="40"/>
      <c r="F81" s="40"/>
    </row>
    <row r="82" spans="1:6" ht="15" customHeight="1" x14ac:dyDescent="0.2">
      <c r="A82" s="41" t="s">
        <v>72</v>
      </c>
      <c r="B82" s="47" t="s">
        <v>78</v>
      </c>
      <c r="C82" s="48"/>
      <c r="D82" s="49"/>
      <c r="E82" s="44"/>
      <c r="F82" s="43"/>
    </row>
    <row r="83" spans="1:6" ht="55.15" customHeight="1" x14ac:dyDescent="0.2">
      <c r="A83" s="43"/>
      <c r="B83" s="45" t="s">
        <v>79</v>
      </c>
      <c r="C83" s="42" t="s">
        <v>21</v>
      </c>
      <c r="D83" s="43">
        <v>15</v>
      </c>
      <c r="E83" s="3"/>
      <c r="F83" s="3">
        <f>D83*E83</f>
        <v>0</v>
      </c>
    </row>
    <row r="84" spans="1:6" ht="15" customHeight="1" x14ac:dyDescent="0.2">
      <c r="B84" s="16"/>
      <c r="C84" s="4"/>
      <c r="D84" s="3"/>
      <c r="E84" s="3"/>
      <c r="F84" s="3"/>
    </row>
    <row r="85" spans="1:6" ht="30" customHeight="1" x14ac:dyDescent="0.2">
      <c r="A85" s="18" t="s">
        <v>0</v>
      </c>
      <c r="B85" s="8" t="s">
        <v>1</v>
      </c>
      <c r="C85" s="8" t="s">
        <v>2</v>
      </c>
      <c r="D85" s="8" t="s">
        <v>3</v>
      </c>
      <c r="E85" s="8" t="s">
        <v>5</v>
      </c>
      <c r="F85" s="8" t="s">
        <v>4</v>
      </c>
    </row>
    <row r="87" spans="1:6" ht="15" customHeight="1" x14ac:dyDescent="0.2">
      <c r="A87" s="41" t="s">
        <v>75</v>
      </c>
      <c r="B87" s="47" t="s">
        <v>73</v>
      </c>
      <c r="C87" s="48"/>
      <c r="D87" s="49"/>
      <c r="E87" s="44"/>
      <c r="F87" s="43"/>
    </row>
    <row r="88" spans="1:6" ht="67.150000000000006" customHeight="1" x14ac:dyDescent="0.2">
      <c r="A88" s="43"/>
      <c r="B88" s="45" t="s">
        <v>74</v>
      </c>
      <c r="C88" s="42" t="s">
        <v>21</v>
      </c>
      <c r="D88" s="43">
        <v>8</v>
      </c>
      <c r="E88" s="3"/>
      <c r="F88" s="3">
        <f>D88*E88</f>
        <v>0</v>
      </c>
    </row>
    <row r="90" spans="1:6" ht="15" customHeight="1" x14ac:dyDescent="0.2">
      <c r="A90" s="41" t="s">
        <v>80</v>
      </c>
      <c r="B90" s="47" t="s">
        <v>76</v>
      </c>
      <c r="C90" s="48"/>
      <c r="D90" s="49"/>
      <c r="E90" s="44"/>
      <c r="F90" s="43"/>
    </row>
    <row r="91" spans="1:6" ht="55.15" customHeight="1" x14ac:dyDescent="0.2">
      <c r="A91" s="43"/>
      <c r="B91" s="45" t="s">
        <v>77</v>
      </c>
      <c r="C91" s="42" t="s">
        <v>21</v>
      </c>
      <c r="D91" s="43">
        <v>28</v>
      </c>
      <c r="E91" s="3"/>
      <c r="F91" s="3">
        <f>D91*E91</f>
        <v>0</v>
      </c>
    </row>
    <row r="92" spans="1:6" ht="15" customHeight="1" x14ac:dyDescent="0.2">
      <c r="B92" s="16"/>
      <c r="C92" s="4"/>
      <c r="D92" s="3"/>
      <c r="E92" s="3"/>
      <c r="F92" s="3"/>
    </row>
    <row r="93" spans="1:6" ht="15" customHeight="1" x14ac:dyDescent="0.2">
      <c r="A93" s="41" t="s">
        <v>81</v>
      </c>
      <c r="B93" s="47" t="s">
        <v>82</v>
      </c>
      <c r="C93" s="48"/>
      <c r="D93" s="49"/>
      <c r="E93" s="44"/>
      <c r="F93" s="43"/>
    </row>
    <row r="94" spans="1:6" ht="55.15" customHeight="1" x14ac:dyDescent="0.2">
      <c r="A94" s="43"/>
      <c r="B94" s="45" t="s">
        <v>83</v>
      </c>
      <c r="C94" s="42" t="s">
        <v>21</v>
      </c>
      <c r="D94" s="43">
        <v>12</v>
      </c>
      <c r="E94" s="3"/>
      <c r="F94" s="3">
        <f>D94*E94</f>
        <v>0</v>
      </c>
    </row>
    <row r="95" spans="1:6" ht="15" customHeight="1" x14ac:dyDescent="0.2">
      <c r="B95" s="16"/>
      <c r="C95" s="4"/>
      <c r="D95" s="3"/>
      <c r="E95" s="3"/>
      <c r="F95" s="3"/>
    </row>
    <row r="96" spans="1:6" ht="15" customHeight="1" x14ac:dyDescent="0.2">
      <c r="A96" s="41" t="s">
        <v>84</v>
      </c>
      <c r="B96" s="47" t="s">
        <v>85</v>
      </c>
      <c r="C96" s="48"/>
      <c r="D96" s="49"/>
      <c r="E96" s="44"/>
      <c r="F96" s="43"/>
    </row>
    <row r="97" spans="1:6" ht="53.45" customHeight="1" x14ac:dyDescent="0.2">
      <c r="A97" s="43"/>
      <c r="B97" s="45" t="s">
        <v>86</v>
      </c>
      <c r="C97" s="42" t="s">
        <v>21</v>
      </c>
      <c r="D97" s="43">
        <v>15</v>
      </c>
      <c r="E97" s="3"/>
      <c r="F97" s="3">
        <f>D97*E97</f>
        <v>0</v>
      </c>
    </row>
    <row r="98" spans="1:6" ht="15" customHeight="1" x14ac:dyDescent="0.2">
      <c r="B98" s="16"/>
      <c r="C98" s="4"/>
      <c r="D98" s="3"/>
    </row>
    <row r="99" spans="1:6" ht="15" customHeight="1" x14ac:dyDescent="0.2">
      <c r="A99" s="41" t="s">
        <v>87</v>
      </c>
      <c r="B99" s="47" t="s">
        <v>88</v>
      </c>
      <c r="C99" s="48"/>
      <c r="D99" s="49"/>
      <c r="E99" s="44"/>
      <c r="F99" s="43"/>
    </row>
    <row r="100" spans="1:6" ht="69.599999999999994" customHeight="1" x14ac:dyDescent="0.2">
      <c r="A100" s="43"/>
      <c r="B100" s="45" t="s">
        <v>89</v>
      </c>
      <c r="C100" s="42" t="s">
        <v>21</v>
      </c>
      <c r="D100" s="43">
        <v>15</v>
      </c>
      <c r="E100" s="3"/>
      <c r="F100" s="3">
        <f>D100*E100</f>
        <v>0</v>
      </c>
    </row>
    <row r="101" spans="1:6" ht="15" customHeight="1" x14ac:dyDescent="0.2">
      <c r="B101" s="16"/>
      <c r="C101" s="4"/>
      <c r="D101" s="3"/>
    </row>
    <row r="102" spans="1:6" ht="15" customHeight="1" x14ac:dyDescent="0.2">
      <c r="A102" s="41" t="s">
        <v>90</v>
      </c>
      <c r="B102" s="47" t="s">
        <v>91</v>
      </c>
      <c r="C102" s="48"/>
      <c r="D102" s="49"/>
      <c r="E102" s="44"/>
      <c r="F102" s="43"/>
    </row>
    <row r="103" spans="1:6" ht="52.9" customHeight="1" x14ac:dyDescent="0.2">
      <c r="A103" s="43"/>
      <c r="B103" s="45" t="s">
        <v>92</v>
      </c>
      <c r="C103" s="42" t="s">
        <v>21</v>
      </c>
      <c r="D103" s="43">
        <v>30</v>
      </c>
      <c r="E103" s="3"/>
      <c r="F103" s="3">
        <f>D103*E103</f>
        <v>0</v>
      </c>
    </row>
    <row r="104" spans="1:6" ht="15" customHeight="1" x14ac:dyDescent="0.2">
      <c r="A104" s="20"/>
      <c r="B104" s="15"/>
      <c r="C104" s="15"/>
      <c r="D104" s="15"/>
      <c r="E104" s="15"/>
      <c r="F104" s="15"/>
    </row>
    <row r="105" spans="1:6" ht="15" customHeight="1" x14ac:dyDescent="0.2">
      <c r="A105" s="22" t="s">
        <v>29</v>
      </c>
      <c r="B105" s="25" t="s">
        <v>63</v>
      </c>
      <c r="C105" s="25"/>
      <c r="D105" s="12"/>
      <c r="E105" s="12" t="s">
        <v>22</v>
      </c>
      <c r="F105" s="35">
        <f>SUM(F70:F103)</f>
        <v>0</v>
      </c>
    </row>
    <row r="106" spans="1:6" ht="15" customHeight="1" x14ac:dyDescent="0.2">
      <c r="A106" s="20"/>
      <c r="B106" s="15"/>
      <c r="C106" s="15"/>
      <c r="D106" s="15"/>
      <c r="E106" s="15"/>
      <c r="F106" s="15"/>
    </row>
    <row r="107" spans="1:6" ht="30" customHeight="1" x14ac:dyDescent="0.2">
      <c r="A107" s="18" t="s">
        <v>0</v>
      </c>
      <c r="B107" s="8" t="s">
        <v>1</v>
      </c>
      <c r="C107" s="8" t="s">
        <v>2</v>
      </c>
      <c r="D107" s="8" t="s">
        <v>3</v>
      </c>
      <c r="E107" s="8" t="s">
        <v>5</v>
      </c>
      <c r="F107" s="8" t="s">
        <v>4</v>
      </c>
    </row>
    <row r="108" spans="1:6" ht="15" customHeight="1" x14ac:dyDescent="0.2">
      <c r="A108" s="20"/>
      <c r="B108" s="15"/>
      <c r="C108" s="15"/>
      <c r="D108" s="15"/>
      <c r="E108" s="15"/>
      <c r="F108" s="15"/>
    </row>
    <row r="109" spans="1:6" ht="15" customHeight="1" x14ac:dyDescent="0.2">
      <c r="A109" s="22" t="s">
        <v>93</v>
      </c>
      <c r="B109" s="57" t="s">
        <v>94</v>
      </c>
      <c r="C109" s="57"/>
      <c r="D109" s="57"/>
      <c r="E109" s="12"/>
      <c r="F109" s="12"/>
    </row>
    <row r="110" spans="1:6" ht="15" customHeight="1" x14ac:dyDescent="0.2">
      <c r="A110" s="20"/>
      <c r="B110" s="15"/>
      <c r="C110" s="15"/>
      <c r="D110" s="15"/>
      <c r="E110" s="15"/>
      <c r="F110" s="15"/>
    </row>
    <row r="111" spans="1:6" ht="290.45" customHeight="1" x14ac:dyDescent="0.2">
      <c r="A111" s="20"/>
      <c r="B111" s="16" t="s">
        <v>55</v>
      </c>
      <c r="C111" s="15"/>
      <c r="D111" s="15"/>
      <c r="E111" s="15"/>
      <c r="F111" s="15"/>
    </row>
    <row r="112" spans="1:6" ht="15" customHeight="1" x14ac:dyDescent="0.2">
      <c r="A112" s="20"/>
      <c r="B112" s="15"/>
      <c r="C112" s="15"/>
      <c r="D112" s="15"/>
      <c r="E112" s="15"/>
      <c r="F112" s="15"/>
    </row>
    <row r="113" spans="1:6" ht="15" customHeight="1" x14ac:dyDescent="0.2">
      <c r="A113" s="29" t="s">
        <v>95</v>
      </c>
      <c r="B113" s="30" t="s">
        <v>96</v>
      </c>
      <c r="E113" s="31"/>
      <c r="F113" s="15"/>
    </row>
    <row r="114" spans="1:6" ht="54" customHeight="1" x14ac:dyDescent="0.2">
      <c r="A114" s="20"/>
      <c r="B114" s="26" t="s">
        <v>97</v>
      </c>
      <c r="C114" s="32" t="s">
        <v>15</v>
      </c>
      <c r="D114" s="33">
        <v>90</v>
      </c>
      <c r="E114" s="3"/>
      <c r="F114" s="3">
        <f>D114*E114</f>
        <v>0</v>
      </c>
    </row>
    <row r="115" spans="1:6" ht="15" customHeight="1" x14ac:dyDescent="0.2">
      <c r="A115" s="20"/>
      <c r="B115" s="26"/>
      <c r="C115" s="32"/>
      <c r="D115" s="33"/>
      <c r="E115" s="3"/>
      <c r="F115" s="3"/>
    </row>
    <row r="116" spans="1:6" ht="15" customHeight="1" x14ac:dyDescent="0.2">
      <c r="A116" s="29" t="s">
        <v>98</v>
      </c>
      <c r="B116" s="30" t="s">
        <v>99</v>
      </c>
      <c r="E116" s="31"/>
      <c r="F116" s="15"/>
    </row>
    <row r="117" spans="1:6" ht="42" customHeight="1" x14ac:dyDescent="0.2">
      <c r="A117" s="20"/>
      <c r="B117" s="26" t="s">
        <v>100</v>
      </c>
      <c r="C117" s="32" t="s">
        <v>15</v>
      </c>
      <c r="D117" s="33">
        <v>90</v>
      </c>
      <c r="E117" s="3"/>
      <c r="F117" s="3">
        <f>D117*E117</f>
        <v>0</v>
      </c>
    </row>
    <row r="118" spans="1:6" ht="15" customHeight="1" x14ac:dyDescent="0.2">
      <c r="A118" s="20"/>
      <c r="B118" s="15"/>
      <c r="C118" s="15"/>
      <c r="D118" s="15"/>
      <c r="E118" s="15"/>
      <c r="F118" s="15"/>
    </row>
    <row r="119" spans="1:6" ht="15" customHeight="1" x14ac:dyDescent="0.2">
      <c r="A119" s="22" t="s">
        <v>93</v>
      </c>
      <c r="B119" s="25" t="s">
        <v>94</v>
      </c>
      <c r="C119" s="25"/>
      <c r="D119" s="12"/>
      <c r="E119" s="12" t="s">
        <v>22</v>
      </c>
      <c r="F119" s="35">
        <f>SUM(F109:F117)</f>
        <v>0</v>
      </c>
    </row>
    <row r="120" spans="1:6" ht="15" customHeight="1" x14ac:dyDescent="0.2">
      <c r="A120" s="20"/>
      <c r="B120" s="15"/>
      <c r="C120" s="15"/>
      <c r="D120" s="15"/>
      <c r="E120" s="15"/>
      <c r="F120" s="15"/>
    </row>
    <row r="121" spans="1:6" ht="30" customHeight="1" x14ac:dyDescent="0.2">
      <c r="A121" s="18" t="s">
        <v>0</v>
      </c>
      <c r="B121" s="8" t="s">
        <v>1</v>
      </c>
      <c r="C121" s="8" t="s">
        <v>2</v>
      </c>
      <c r="D121" s="8" t="s">
        <v>3</v>
      </c>
      <c r="E121" s="8" t="s">
        <v>5</v>
      </c>
      <c r="F121" s="8" t="s">
        <v>4</v>
      </c>
    </row>
    <row r="122" spans="1:6" ht="15" customHeight="1" x14ac:dyDescent="0.2">
      <c r="A122" s="37"/>
      <c r="B122" s="52"/>
      <c r="C122" s="46"/>
      <c r="D122" s="46"/>
      <c r="E122" s="46"/>
      <c r="F122" s="46"/>
    </row>
    <row r="123" spans="1:6" ht="15" customHeight="1" x14ac:dyDescent="0.2">
      <c r="A123" s="22" t="s">
        <v>101</v>
      </c>
      <c r="B123" s="25" t="s">
        <v>102</v>
      </c>
      <c r="C123" s="25"/>
      <c r="D123" s="53"/>
      <c r="E123" s="53"/>
      <c r="F123" s="54"/>
    </row>
    <row r="124" spans="1:6" ht="15" customHeight="1" x14ac:dyDescent="0.2">
      <c r="A124" s="37"/>
      <c r="B124" s="52"/>
      <c r="C124" s="46"/>
      <c r="D124" s="46"/>
      <c r="E124" s="46"/>
      <c r="F124" s="46"/>
    </row>
    <row r="125" spans="1:6" ht="15" customHeight="1" x14ac:dyDescent="0.2">
      <c r="A125" s="41" t="s">
        <v>104</v>
      </c>
      <c r="B125" s="55" t="s">
        <v>103</v>
      </c>
      <c r="C125" s="56"/>
      <c r="D125" s="56"/>
      <c r="E125" s="56"/>
      <c r="F125" s="56"/>
    </row>
    <row r="126" spans="1:6" ht="118.9" customHeight="1" x14ac:dyDescent="0.2">
      <c r="A126" s="41"/>
      <c r="B126" s="45" t="s">
        <v>106</v>
      </c>
      <c r="C126" s="42" t="s">
        <v>105</v>
      </c>
      <c r="D126" s="43">
        <v>1</v>
      </c>
      <c r="E126" s="3">
        <f>(F119+F105+F66+F47)*0.05</f>
        <v>0</v>
      </c>
      <c r="F126" s="3">
        <f>D126*E126</f>
        <v>0</v>
      </c>
    </row>
    <row r="127" spans="1:6" ht="15" customHeight="1" x14ac:dyDescent="0.2">
      <c r="A127" s="37"/>
      <c r="B127" s="52"/>
      <c r="C127" s="46"/>
      <c r="D127" s="46"/>
      <c r="E127" s="46"/>
      <c r="F127" s="46"/>
    </row>
    <row r="128" spans="1:6" ht="15" customHeight="1" x14ac:dyDescent="0.2">
      <c r="A128" s="22" t="s">
        <v>101</v>
      </c>
      <c r="B128" s="25" t="s">
        <v>102</v>
      </c>
      <c r="C128" s="25"/>
      <c r="D128" s="53"/>
      <c r="E128" s="53" t="s">
        <v>22</v>
      </c>
      <c r="F128" s="54">
        <f>F126</f>
        <v>0</v>
      </c>
    </row>
    <row r="129" spans="1:6" ht="15" customHeight="1" x14ac:dyDescent="0.2">
      <c r="B129" s="7"/>
    </row>
    <row r="130" spans="1:6" ht="15" customHeight="1" x14ac:dyDescent="0.2">
      <c r="B130" s="7"/>
    </row>
    <row r="131" spans="1:6" ht="15" customHeight="1" x14ac:dyDescent="0.2">
      <c r="A131" s="19"/>
      <c r="B131" s="2"/>
    </row>
    <row r="132" spans="1:6" ht="19.899999999999999" customHeight="1" x14ac:dyDescent="0.2">
      <c r="A132" s="60" t="s">
        <v>28</v>
      </c>
      <c r="B132" s="60"/>
      <c r="C132" s="60"/>
      <c r="D132" s="60"/>
      <c r="E132" s="60"/>
      <c r="F132" s="60"/>
    </row>
    <row r="133" spans="1:6" ht="15" customHeight="1" x14ac:dyDescent="0.2">
      <c r="A133" s="7"/>
      <c r="B133" s="7"/>
      <c r="C133" s="11"/>
      <c r="D133" s="11"/>
      <c r="E133" s="11"/>
      <c r="F133" s="11"/>
    </row>
    <row r="134" spans="1:6" ht="15" customHeight="1" x14ac:dyDescent="0.2">
      <c r="A134" s="19" t="s">
        <v>10</v>
      </c>
      <c r="B134" s="58" t="s">
        <v>44</v>
      </c>
      <c r="C134" s="58"/>
      <c r="D134" s="58"/>
      <c r="F134" s="35">
        <f>F47</f>
        <v>0</v>
      </c>
    </row>
    <row r="135" spans="1:6" ht="15" customHeight="1" x14ac:dyDescent="0.2">
      <c r="A135" s="19" t="s">
        <v>24</v>
      </c>
      <c r="B135" s="2" t="s">
        <v>62</v>
      </c>
      <c r="F135" s="35">
        <f>F66</f>
        <v>0</v>
      </c>
    </row>
    <row r="136" spans="1:6" ht="15" customHeight="1" x14ac:dyDescent="0.2">
      <c r="A136" s="19" t="s">
        <v>29</v>
      </c>
      <c r="B136" s="2" t="s">
        <v>63</v>
      </c>
      <c r="F136" s="35">
        <f>F105</f>
        <v>0</v>
      </c>
    </row>
    <row r="137" spans="1:6" ht="15" customHeight="1" x14ac:dyDescent="0.2">
      <c r="A137" s="19" t="s">
        <v>93</v>
      </c>
      <c r="B137" s="2" t="s">
        <v>94</v>
      </c>
      <c r="F137" s="35">
        <f>F119</f>
        <v>0</v>
      </c>
    </row>
    <row r="138" spans="1:6" ht="15" customHeight="1" x14ac:dyDescent="0.2">
      <c r="A138" s="19" t="s">
        <v>101</v>
      </c>
      <c r="B138" s="2" t="s">
        <v>102</v>
      </c>
      <c r="F138" s="35">
        <f>F128</f>
        <v>0</v>
      </c>
    </row>
    <row r="140" spans="1:6" ht="15" customHeight="1" x14ac:dyDescent="0.2">
      <c r="A140" s="21"/>
      <c r="B140" s="27" t="s">
        <v>25</v>
      </c>
      <c r="C140" s="12"/>
      <c r="D140" s="12"/>
      <c r="E140" s="12"/>
      <c r="F140" s="35">
        <f>SUM(F134:F138)</f>
        <v>0</v>
      </c>
    </row>
    <row r="141" spans="1:6" ht="15" customHeight="1" x14ac:dyDescent="0.2">
      <c r="A141" s="21"/>
      <c r="B141" s="27" t="s">
        <v>26</v>
      </c>
      <c r="C141" s="12"/>
      <c r="D141" s="12"/>
      <c r="E141" s="12"/>
      <c r="F141" s="35">
        <f>F140*0.25</f>
        <v>0</v>
      </c>
    </row>
    <row r="143" spans="1:6" ht="15" customHeight="1" x14ac:dyDescent="0.2">
      <c r="A143" s="28"/>
      <c r="B143" s="14" t="s">
        <v>27</v>
      </c>
      <c r="C143" s="13"/>
      <c r="D143" s="13"/>
      <c r="E143" s="13"/>
      <c r="F143" s="36">
        <f>F140+F141</f>
        <v>0</v>
      </c>
    </row>
  </sheetData>
  <mergeCells count="8">
    <mergeCell ref="B51:D51"/>
    <mergeCell ref="B134:D134"/>
    <mergeCell ref="A3:F3"/>
    <mergeCell ref="A132:F132"/>
    <mergeCell ref="B17:D17"/>
    <mergeCell ref="B109:D109"/>
    <mergeCell ref="B47:C47"/>
    <mergeCell ref="B70:D70"/>
  </mergeCells>
  <printOptions horizontalCentered="1"/>
  <pageMargins left="0.39370078740157483" right="0.39370078740157483" top="0.78740157480314965" bottom="0.78740157480314965" header="0" footer="0"/>
  <pageSetup paperSize="9" scale="97" orientation="portrait" r:id="rId1"/>
  <rowBreaks count="8" manualBreakCount="8">
    <brk id="12" max="5" man="1"/>
    <brk id="26" max="5" man="1"/>
    <brk id="48" max="5" man="1"/>
    <brk id="57" max="5" man="1"/>
    <brk id="67" max="5" man="1"/>
    <brk id="84" max="5" man="1"/>
    <brk id="106" max="5" man="1"/>
    <brk id="12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TROŠKOVNIK</vt:lpstr>
      <vt:lpstr>TROŠKOVNIK!Podrucje_ispisa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Matija Ivanac</dc:creator>
  <cp:lastModifiedBy>Tomislav Regvart</cp:lastModifiedBy>
  <cp:lastPrinted>2024-08-16T15:01:15Z</cp:lastPrinted>
  <dcterms:created xsi:type="dcterms:W3CDTF">2023-10-11T15:43:21Z</dcterms:created>
  <dcterms:modified xsi:type="dcterms:W3CDTF">2025-10-23T12:44:53Z</dcterms:modified>
</cp:coreProperties>
</file>